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\Dropbox\PC\Documents\Canon\"/>
    </mc:Choice>
  </mc:AlternateContent>
  <xr:revisionPtr revIDLastSave="0" documentId="8_{E8A10C7B-3D8F-49BB-BBCC-90642CB971F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3" i="1" l="1"/>
  <c r="J81" i="1" s="1"/>
  <c r="I83" i="1"/>
  <c r="I81" i="1" s="1"/>
  <c r="H83" i="1"/>
  <c r="H81" i="1" s="1"/>
  <c r="F82" i="1"/>
  <c r="F81" i="1"/>
  <c r="J80" i="1"/>
  <c r="F80" i="1"/>
  <c r="J79" i="1"/>
  <c r="F79" i="1"/>
  <c r="J78" i="1"/>
  <c r="F78" i="1"/>
  <c r="J77" i="1"/>
  <c r="F77" i="1"/>
  <c r="J63" i="1"/>
  <c r="J61" i="1" s="1"/>
  <c r="I63" i="1"/>
  <c r="I62" i="1" s="1"/>
  <c r="H63" i="1"/>
  <c r="H62" i="1" s="1"/>
  <c r="F62" i="1"/>
  <c r="F61" i="1"/>
  <c r="F60" i="1"/>
  <c r="F59" i="1"/>
  <c r="F58" i="1"/>
  <c r="F57" i="1"/>
  <c r="I42" i="1"/>
  <c r="I41" i="1" s="1"/>
  <c r="H42" i="1"/>
  <c r="H36" i="1" s="1"/>
  <c r="F41" i="1"/>
  <c r="F40" i="1"/>
  <c r="F39" i="1"/>
  <c r="H38" i="1"/>
  <c r="F38" i="1"/>
  <c r="F37" i="1"/>
  <c r="F36" i="1"/>
  <c r="I22" i="1"/>
  <c r="I17" i="1" s="1"/>
  <c r="H22" i="1"/>
  <c r="H20" i="1" s="1"/>
  <c r="F21" i="1"/>
  <c r="F20" i="1"/>
  <c r="F19" i="1"/>
  <c r="F18" i="1"/>
  <c r="F17" i="1"/>
  <c r="F16" i="1"/>
  <c r="H82" i="1" l="1"/>
  <c r="I57" i="1"/>
  <c r="I59" i="1"/>
  <c r="I61" i="1"/>
  <c r="I58" i="1"/>
  <c r="I60" i="1"/>
  <c r="I36" i="1"/>
  <c r="I39" i="1"/>
  <c r="J82" i="1"/>
  <c r="I38" i="1"/>
  <c r="I16" i="1"/>
  <c r="I40" i="1"/>
  <c r="H19" i="1"/>
  <c r="H18" i="1"/>
  <c r="J58" i="1"/>
  <c r="J60" i="1"/>
  <c r="J62" i="1"/>
  <c r="J57" i="1"/>
  <c r="J59" i="1"/>
  <c r="I20" i="1"/>
  <c r="H39" i="1"/>
  <c r="I18" i="1"/>
  <c r="H21" i="1"/>
  <c r="H37" i="1"/>
  <c r="H78" i="1"/>
  <c r="H80" i="1"/>
  <c r="H16" i="1"/>
  <c r="I21" i="1"/>
  <c r="I37" i="1"/>
  <c r="H40" i="1"/>
  <c r="H57" i="1"/>
  <c r="H59" i="1"/>
  <c r="H61" i="1"/>
  <c r="I78" i="1"/>
  <c r="I80" i="1"/>
  <c r="I82" i="1"/>
  <c r="I19" i="1"/>
  <c r="H17" i="1"/>
  <c r="H41" i="1"/>
  <c r="H77" i="1"/>
  <c r="H79" i="1"/>
  <c r="H58" i="1"/>
  <c r="H60" i="1"/>
  <c r="I77" i="1"/>
  <c r="I79" i="1"/>
</calcChain>
</file>

<file path=xl/sharedStrings.xml><?xml version="1.0" encoding="utf-8"?>
<sst xmlns="http://schemas.openxmlformats.org/spreadsheetml/2006/main" count="133" uniqueCount="50">
  <si>
    <t>Print Speed &amp; Ink Consumption</t>
    <phoneticPr fontId="0"/>
  </si>
  <si>
    <t>GP-200</t>
    <phoneticPr fontId="1"/>
  </si>
  <si>
    <t>Size : A1,  Image: ISO SCID No.5, Print Priority: Poster/Photos (Fluorescent)</t>
    <phoneticPr fontId="1"/>
  </si>
  <si>
    <t>Media</t>
    <phoneticPr fontId="1"/>
  </si>
  <si>
    <t>Print mode</t>
    <phoneticPr fontId="1"/>
  </si>
  <si>
    <t>Print speed</t>
    <phoneticPr fontId="1"/>
  </si>
  <si>
    <t>Ink
Consumption</t>
    <phoneticPr fontId="1"/>
  </si>
  <si>
    <r>
      <t xml:space="preserve">Ink Cost
</t>
    </r>
    <r>
      <rPr>
        <sz val="11"/>
        <color rgb="FFFFFFFF"/>
        <rFont val="MS Mincho"/>
        <family val="3"/>
        <charset val="128"/>
      </rPr>
      <t>（</t>
    </r>
    <r>
      <rPr>
        <sz val="11"/>
        <color rgb="FFFFFFFF"/>
        <rFont val="DendaNew"/>
      </rPr>
      <t>130ml)</t>
    </r>
  </si>
  <si>
    <r>
      <t xml:space="preserve">Ink Cost
</t>
    </r>
    <r>
      <rPr>
        <sz val="11"/>
        <color rgb="FFFFFFFF"/>
        <rFont val="MS Mincho"/>
        <family val="3"/>
        <charset val="128"/>
      </rPr>
      <t>（</t>
    </r>
    <r>
      <rPr>
        <sz val="11"/>
        <color rgb="FFFFFFFF"/>
        <rFont val="DendaNew"/>
      </rPr>
      <t>300ml)</t>
    </r>
  </si>
  <si>
    <t>（目標値）</t>
  </si>
  <si>
    <t>Second</t>
    <phoneticPr fontId="1"/>
  </si>
  <si>
    <t>minute</t>
    <phoneticPr fontId="1"/>
  </si>
  <si>
    <t>Plain Paper</t>
  </si>
  <si>
    <t>Fast</t>
    <phoneticPr fontId="1"/>
  </si>
  <si>
    <t>0.7分</t>
  </si>
  <si>
    <t>Standard</t>
  </si>
  <si>
    <t>1.0分</t>
  </si>
  <si>
    <t>Heavy weight 
Coated paper HG</t>
  </si>
  <si>
    <t>1.1分</t>
  </si>
  <si>
    <t>Standard</t>
    <phoneticPr fontId="1"/>
  </si>
  <si>
    <t xml:space="preserve">Glossy Photo paper HG </t>
  </si>
  <si>
    <t>3.8分</t>
  </si>
  <si>
    <t xml:space="preserve">High </t>
  </si>
  <si>
    <t>3.2分</t>
  </si>
  <si>
    <t>Ink cost per ml</t>
    <phoneticPr fontId="1"/>
  </si>
  <si>
    <t>Usable Ink Value</t>
    <phoneticPr fontId="1"/>
  </si>
  <si>
    <t>Inktank Price</t>
    <phoneticPr fontId="1"/>
  </si>
  <si>
    <t>↑ Insert Price</t>
  </si>
  <si>
    <t>GP-300</t>
    <phoneticPr fontId="1"/>
  </si>
  <si>
    <t>Size : A0,  Image: ISO SCID No.5, Print Priority: Poster/Photos (Fluorescent)</t>
    <phoneticPr fontId="1"/>
  </si>
  <si>
    <t>Heavy Weight Coated Paper HG</t>
  </si>
  <si>
    <t>Glossy Photo Paper HG</t>
  </si>
  <si>
    <t>GP-2000</t>
    <phoneticPr fontId="1"/>
  </si>
  <si>
    <r>
      <t xml:space="preserve">Ink Cost
</t>
    </r>
    <r>
      <rPr>
        <sz val="11"/>
        <color rgb="FFFFFFFF"/>
        <rFont val="MS Mincho"/>
        <family val="3"/>
        <charset val="128"/>
      </rPr>
      <t>（</t>
    </r>
    <r>
      <rPr>
        <sz val="11"/>
        <color rgb="FFFFFFFF"/>
        <rFont val="DendaNew"/>
      </rPr>
      <t>160ml)</t>
    </r>
  </si>
  <si>
    <r>
      <t xml:space="preserve">Ink Cost
</t>
    </r>
    <r>
      <rPr>
        <sz val="11"/>
        <color rgb="FFFFFFFF"/>
        <rFont val="MS Mincho"/>
        <family val="3"/>
        <charset val="128"/>
      </rPr>
      <t>（</t>
    </r>
    <r>
      <rPr>
        <sz val="11"/>
        <color rgb="FFFFFFFF"/>
        <rFont val="DendaNew"/>
      </rPr>
      <t>330ml)</t>
    </r>
  </si>
  <si>
    <r>
      <t xml:space="preserve">Ink Cost
</t>
    </r>
    <r>
      <rPr>
        <sz val="11"/>
        <color rgb="FFFFFFFF"/>
        <rFont val="MS Mincho"/>
        <family val="3"/>
        <charset val="128"/>
      </rPr>
      <t>（</t>
    </r>
    <r>
      <rPr>
        <sz val="11"/>
        <color rgb="FFFFFFFF"/>
        <rFont val="Calibri"/>
        <family val="3"/>
      </rPr>
      <t>70</t>
    </r>
    <r>
      <rPr>
        <sz val="11"/>
        <color rgb="FFFFFFFF"/>
        <rFont val="DendaNew"/>
      </rPr>
      <t>0ml)</t>
    </r>
  </si>
  <si>
    <t xml:space="preserve">High </t>
    <phoneticPr fontId="1"/>
  </si>
  <si>
    <t>GP-4000</t>
    <phoneticPr fontId="1"/>
  </si>
  <si>
    <t xml:space="preserve">Print Conditions </t>
  </si>
  <si>
    <t xml:space="preserve">CPU: </t>
  </si>
  <si>
    <t>Intel Core i7-7700 / 3.6 GHz</t>
    <phoneticPr fontId="1"/>
  </si>
  <si>
    <t xml:space="preserve">RAM: </t>
  </si>
  <si>
    <t xml:space="preserve">16GB </t>
    <phoneticPr fontId="1"/>
  </si>
  <si>
    <t xml:space="preserve">OS: </t>
  </si>
  <si>
    <t>Windows 10 Enterprise</t>
    <phoneticPr fontId="1"/>
  </si>
  <si>
    <t xml:space="preserve">Interface: </t>
  </si>
  <si>
    <t>Hi-Speed USB</t>
  </si>
  <si>
    <t>Application:</t>
    <phoneticPr fontId="1"/>
  </si>
  <si>
    <t>Adobe Photoshop Elements</t>
    <phoneticPr fontId="1"/>
  </si>
  <si>
    <t>Photo (SCID No.5)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</si>
</sst>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164" formatCode="#,##0.0&quot; min&quot;"/>
    <numFmt numFmtId="165" formatCode="#,##0.000&quot; ml&quot;"/>
    <numFmt numFmtId="166" formatCode="&quot;£&quot;#,##0.00"/>
    <numFmt numFmtId="167" formatCode="#,##0&quot;ml&quot;"/>
    <numFmt numFmtId="168" formatCode="#,##0&quot;円&quot;"/>
    <numFmt numFmtId="169" formatCode="0.00_ "/>
    <numFmt numFmtId="170" formatCode="&quot;€&quot;\ #,##0"/>
    <numFmt numFmtId="171" formatCode="_([$€-2]\ * #,##0.00_);_([$€-2]\ * \(#,##0.00\);_([$€-2]\ 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endaNew"/>
    </font>
    <font>
      <sz val="11"/>
      <name val="ＭＳ Ｐゴシック"/>
      <family val="3"/>
      <charset val="128"/>
    </font>
    <font>
      <sz val="12"/>
      <name val="DendaNew"/>
    </font>
    <font>
      <b/>
      <sz val="24"/>
      <name val="DendaNew"/>
    </font>
    <font>
      <b/>
      <sz val="10"/>
      <name val="DendaNew"/>
    </font>
    <font>
      <sz val="24"/>
      <name val="DendaNew"/>
    </font>
    <font>
      <b/>
      <sz val="9"/>
      <name val="DendaNew"/>
    </font>
    <font>
      <b/>
      <sz val="26"/>
      <color theme="1"/>
      <name val="DendaNew"/>
    </font>
    <font>
      <b/>
      <sz val="18"/>
      <color theme="1"/>
      <name val="DendaNew"/>
    </font>
    <font>
      <sz val="11"/>
      <color rgb="FFFFFFFF"/>
      <name val="DendaNew"/>
    </font>
    <font>
      <sz val="11"/>
      <color rgb="FFFFFFFF"/>
      <name val="MS Mincho"/>
      <family val="3"/>
      <charset val="128"/>
    </font>
    <font>
      <sz val="11"/>
      <color rgb="FF000000"/>
      <name val="DendaNew"/>
    </font>
    <font>
      <i/>
      <sz val="10"/>
      <color theme="3"/>
      <name val="DendaNew"/>
    </font>
    <font>
      <b/>
      <sz val="11"/>
      <color rgb="FF000000"/>
      <name val="DendaNew"/>
    </font>
    <font>
      <b/>
      <sz val="11"/>
      <color theme="1"/>
      <name val="DendaNew"/>
    </font>
    <font>
      <b/>
      <sz val="11"/>
      <color rgb="FFFF0000"/>
      <name val="DendaNew"/>
    </font>
    <font>
      <sz val="11"/>
      <color rgb="FFFF0000"/>
      <name val="DendaNew"/>
    </font>
    <font>
      <sz val="11"/>
      <color rgb="FFFFFFFF"/>
      <name val="Calibri"/>
      <family val="3"/>
    </font>
    <font>
      <b/>
      <sz val="14"/>
      <name val="DendaNew"/>
    </font>
    <font>
      <b/>
      <sz val="12"/>
      <name val="DendaNew"/>
    </font>
    <font>
      <b/>
      <sz val="12"/>
      <color theme="1"/>
      <name val="DendaNew"/>
    </font>
    <font>
      <sz val="12"/>
      <color theme="1"/>
      <name val="DendaNew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n">
        <color theme="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rgb="FFFFFFFF"/>
      </top>
      <bottom/>
      <diagonal/>
    </border>
    <border>
      <left style="thin">
        <color theme="0"/>
      </left>
      <right/>
      <top style="medium">
        <color rgb="FFFFFFF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 readingOrder="1"/>
    </xf>
    <xf numFmtId="0" fontId="13" fillId="3" borderId="4" xfId="0" applyFont="1" applyFill="1" applyBorder="1" applyAlignment="1">
      <alignment horizontal="center" vertical="center" wrapText="1" readingOrder="1"/>
    </xf>
    <xf numFmtId="0" fontId="14" fillId="3" borderId="4" xfId="0" applyFont="1" applyFill="1" applyBorder="1" applyAlignment="1">
      <alignment horizontal="center" vertical="center" wrapText="1" readingOrder="1"/>
    </xf>
    <xf numFmtId="45" fontId="13" fillId="3" borderId="4" xfId="0" applyNumberFormat="1" applyFont="1" applyFill="1" applyBorder="1" applyAlignment="1">
      <alignment horizontal="center" vertical="center" wrapText="1" readingOrder="1"/>
    </xf>
    <xf numFmtId="164" fontId="15" fillId="3" borderId="4" xfId="0" applyNumberFormat="1" applyFont="1" applyFill="1" applyBorder="1" applyAlignment="1">
      <alignment horizontal="center" vertical="center" wrapText="1" readingOrder="1"/>
    </xf>
    <xf numFmtId="165" fontId="15" fillId="3" borderId="4" xfId="0" applyNumberFormat="1" applyFont="1" applyFill="1" applyBorder="1" applyAlignment="1">
      <alignment horizontal="center" vertical="center" wrapText="1" readingOrder="1"/>
    </xf>
    <xf numFmtId="166" fontId="15" fillId="3" borderId="4" xfId="0" applyNumberFormat="1" applyFont="1" applyFill="1" applyBorder="1" applyAlignment="1">
      <alignment horizontal="center" vertical="center" wrapText="1" readingOrder="1"/>
    </xf>
    <xf numFmtId="0" fontId="13" fillId="3" borderId="6" xfId="0" applyFont="1" applyFill="1" applyBorder="1" applyAlignment="1">
      <alignment horizontal="center" vertical="center" wrapText="1" readingOrder="1"/>
    </xf>
    <xf numFmtId="0" fontId="14" fillId="3" borderId="6" xfId="0" applyFont="1" applyFill="1" applyBorder="1" applyAlignment="1">
      <alignment horizontal="center" vertical="center" wrapText="1" readingOrder="1"/>
    </xf>
    <xf numFmtId="45" fontId="13" fillId="3" borderId="6" xfId="0" applyNumberFormat="1" applyFont="1" applyFill="1" applyBorder="1" applyAlignment="1">
      <alignment horizontal="center" vertical="center" wrapText="1" readingOrder="1"/>
    </xf>
    <xf numFmtId="164" fontId="15" fillId="3" borderId="6" xfId="0" applyNumberFormat="1" applyFont="1" applyFill="1" applyBorder="1" applyAlignment="1">
      <alignment horizontal="center" vertical="center" wrapText="1" readingOrder="1"/>
    </xf>
    <xf numFmtId="165" fontId="15" fillId="3" borderId="6" xfId="0" applyNumberFormat="1" applyFont="1" applyFill="1" applyBorder="1" applyAlignment="1">
      <alignment horizontal="center" vertical="center" wrapText="1" readingOrder="1"/>
    </xf>
    <xf numFmtId="45" fontId="2" fillId="3" borderId="6" xfId="0" applyNumberFormat="1" applyFont="1" applyFill="1" applyBorder="1" applyAlignment="1">
      <alignment horizontal="center" vertical="center" wrapText="1" readingOrder="1"/>
    </xf>
    <xf numFmtId="164" fontId="16" fillId="3" borderId="6" xfId="0" applyNumberFormat="1" applyFont="1" applyFill="1" applyBorder="1" applyAlignment="1">
      <alignment horizontal="center" vertical="center" wrapText="1" readingOrder="1"/>
    </xf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8" fontId="18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70" fontId="2" fillId="5" borderId="0" xfId="0" applyNumberFormat="1" applyFont="1" applyFill="1" applyAlignment="1">
      <alignment vertical="center"/>
    </xf>
    <xf numFmtId="168" fontId="2" fillId="0" borderId="0" xfId="0" applyNumberFormat="1" applyFont="1" applyAlignment="1">
      <alignment vertical="center"/>
    </xf>
    <xf numFmtId="168" fontId="18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13" fillId="3" borderId="12" xfId="0" applyFont="1" applyFill="1" applyBorder="1" applyAlignment="1">
      <alignment horizontal="center" vertical="center" wrapText="1" readingOrder="1"/>
    </xf>
    <xf numFmtId="0" fontId="14" fillId="3" borderId="0" xfId="0" applyFont="1" applyFill="1" applyAlignment="1">
      <alignment horizontal="center" vertical="center" wrapText="1" readingOrder="1"/>
    </xf>
    <xf numFmtId="165" fontId="15" fillId="3" borderId="12" xfId="0" applyNumberFormat="1" applyFont="1" applyFill="1" applyBorder="1" applyAlignment="1">
      <alignment horizontal="center" vertical="center" wrapText="1" readingOrder="1"/>
    </xf>
    <xf numFmtId="166" fontId="15" fillId="3" borderId="13" xfId="0" applyNumberFormat="1" applyFont="1" applyFill="1" applyBorder="1" applyAlignment="1">
      <alignment horizontal="center" vertical="center" wrapText="1" readingOrder="1"/>
    </xf>
    <xf numFmtId="0" fontId="13" fillId="3" borderId="0" xfId="0" applyFont="1" applyFill="1" applyAlignment="1">
      <alignment horizontal="center" vertical="center" wrapText="1" readingOrder="1"/>
    </xf>
    <xf numFmtId="45" fontId="13" fillId="3" borderId="14" xfId="0" applyNumberFormat="1" applyFont="1" applyFill="1" applyBorder="1" applyAlignment="1">
      <alignment horizontal="center" vertical="center" wrapText="1" readingOrder="1"/>
    </xf>
    <xf numFmtId="165" fontId="15" fillId="3" borderId="15" xfId="0" applyNumberFormat="1" applyFont="1" applyFill="1" applyBorder="1" applyAlignment="1">
      <alignment horizontal="center" vertical="center" wrapText="1" readingOrder="1"/>
    </xf>
    <xf numFmtId="166" fontId="15" fillId="3" borderId="16" xfId="0" applyNumberFormat="1" applyFont="1" applyFill="1" applyBorder="1" applyAlignment="1">
      <alignment horizontal="center" vertical="center" wrapText="1" readingOrder="1"/>
    </xf>
    <xf numFmtId="171" fontId="17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1" fillId="0" borderId="20" xfId="2" applyFont="1" applyBorder="1" applyAlignment="1">
      <alignment horizontal="left" vertical="center"/>
    </xf>
    <xf numFmtId="0" fontId="22" fillId="0" borderId="20" xfId="0" applyFont="1" applyBorder="1" applyAlignment="1">
      <alignment vertical="center"/>
    </xf>
    <xf numFmtId="166" fontId="17" fillId="4" borderId="9" xfId="0" applyNumberFormat="1" applyFont="1" applyFill="1" applyBorder="1" applyAlignment="1" applyProtection="1">
      <alignment horizontal="center" vertical="center"/>
      <protection locked="0"/>
    </xf>
    <xf numFmtId="166" fontId="17" fillId="4" borderId="9" xfId="1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3" fillId="3" borderId="3" xfId="0" applyFont="1" applyFill="1" applyBorder="1" applyAlignment="1">
      <alignment horizontal="center" vertical="center" wrapText="1" readingOrder="1"/>
    </xf>
    <xf numFmtId="0" fontId="13" fillId="3" borderId="5" xfId="0" applyFont="1" applyFill="1" applyBorder="1" applyAlignment="1">
      <alignment horizontal="center" vertical="center" wrapText="1" readingOrder="1"/>
    </xf>
    <xf numFmtId="0" fontId="13" fillId="3" borderId="7" xfId="0" applyFont="1" applyFill="1" applyBorder="1" applyAlignment="1">
      <alignment horizontal="center" vertical="center" wrapText="1" readingOrder="1"/>
    </xf>
    <xf numFmtId="0" fontId="14" fillId="3" borderId="7" xfId="0" applyFont="1" applyFill="1" applyBorder="1" applyAlignment="1">
      <alignment horizontal="center" vertical="center" wrapText="1" readingOrder="1"/>
    </xf>
    <xf numFmtId="0" fontId="14" fillId="3" borderId="4" xfId="0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13" fillId="3" borderId="11" xfId="0" applyFont="1" applyFill="1" applyBorder="1" applyAlignment="1">
      <alignment horizontal="center" vertical="center" wrapText="1" readingOrder="1"/>
    </xf>
    <xf numFmtId="0" fontId="13" fillId="3" borderId="10" xfId="0" applyFont="1" applyFill="1" applyBorder="1" applyAlignment="1">
      <alignment horizontal="center" vertical="center" wrapText="1" readingOrder="1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0" fillId="6" borderId="17" xfId="2" applyFont="1" applyFill="1" applyBorder="1" applyAlignment="1">
      <alignment horizontal="left" vertical="center"/>
    </xf>
    <xf numFmtId="0" fontId="20" fillId="6" borderId="18" xfId="2" applyFont="1" applyFill="1" applyBorder="1" applyAlignment="1">
      <alignment horizontal="left" vertical="center"/>
    </xf>
    <xf numFmtId="0" fontId="20" fillId="6" borderId="19" xfId="2" applyFont="1" applyFill="1" applyBorder="1" applyAlignment="1">
      <alignment horizontal="left" vertical="center"/>
    </xf>
    <xf numFmtId="0" fontId="4" fillId="0" borderId="21" xfId="2" applyFont="1" applyBorder="1" applyAlignment="1">
      <alignment horizontal="left" vertical="center"/>
    </xf>
    <xf numFmtId="0" fontId="4" fillId="0" borderId="22" xfId="2" applyFont="1" applyBorder="1" applyAlignment="1">
      <alignment horizontal="left" vertical="center"/>
    </xf>
    <xf numFmtId="0" fontId="4" fillId="0" borderId="23" xfId="2" applyFont="1" applyBorder="1" applyAlignment="1">
      <alignment horizontal="left" vertical="center"/>
    </xf>
    <xf numFmtId="0" fontId="21" fillId="6" borderId="24" xfId="2" applyFont="1" applyFill="1" applyBorder="1" applyAlignment="1">
      <alignment horizontal="left" vertical="center"/>
    </xf>
    <xf numFmtId="0" fontId="21" fillId="6" borderId="22" xfId="2" applyFont="1" applyFill="1" applyBorder="1" applyAlignment="1">
      <alignment horizontal="left" vertical="center"/>
    </xf>
    <xf numFmtId="0" fontId="21" fillId="6" borderId="23" xfId="2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43336</xdr:colOff>
      <xdr:row>21</xdr:row>
      <xdr:rowOff>57930</xdr:rowOff>
    </xdr:from>
    <xdr:ext cx="1282067" cy="161136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766" y="3416445"/>
          <a:ext cx="1282067" cy="161136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167240" cy="1768857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" y="7677150"/>
          <a:ext cx="1167240" cy="176885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63</xdr:row>
      <xdr:rowOff>0</xdr:rowOff>
    </xdr:from>
    <xdr:ext cx="1282067" cy="1611366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2058650"/>
          <a:ext cx="1282067" cy="161136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83</xdr:row>
      <xdr:rowOff>0</xdr:rowOff>
    </xdr:from>
    <xdr:ext cx="1167240" cy="1768857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" y="16268700"/>
          <a:ext cx="1167240" cy="1768857"/>
        </a:xfrm>
        <a:prstGeom prst="rect">
          <a:avLst/>
        </a:prstGeom>
      </xdr:spPr>
    </xdr:pic>
    <xdr:clientData/>
  </xdr:oneCellAnchor>
  <xdr:twoCellAnchor editAs="oneCell">
    <xdr:from>
      <xdr:col>1</xdr:col>
      <xdr:colOff>35806</xdr:colOff>
      <xdr:row>0</xdr:row>
      <xdr:rowOff>38100</xdr:rowOff>
    </xdr:from>
    <xdr:to>
      <xdr:col>4</xdr:col>
      <xdr:colOff>657226</xdr:colOff>
      <xdr:row>8</xdr:row>
      <xdr:rowOff>134231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806" y="38100"/>
          <a:ext cx="3726570" cy="1543931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647700</xdr:colOff>
      <xdr:row>1</xdr:row>
      <xdr:rowOff>99533</xdr:rowOff>
    </xdr:from>
    <xdr:to>
      <xdr:col>9</xdr:col>
      <xdr:colOff>38100</xdr:colOff>
      <xdr:row>8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33850" y="280508"/>
          <a:ext cx="4657725" cy="1167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K101"/>
  <sheetViews>
    <sheetView tabSelected="1" workbookViewId="0">
      <selection activeCell="J16" sqref="J16"/>
    </sheetView>
  </sheetViews>
  <sheetFormatPr defaultColWidth="9" defaultRowHeight="14"/>
  <cols>
    <col min="1" max="1" width="5.7265625" style="1" customWidth="1"/>
    <col min="2" max="2" width="25.26953125" style="1" customWidth="1"/>
    <col min="3" max="3" width="21.26953125" style="1" customWidth="1"/>
    <col min="4" max="4" width="9.26953125" style="1" hidden="1" customWidth="1"/>
    <col min="5" max="6" width="15" style="1" customWidth="1"/>
    <col min="7" max="7" width="19" style="1" customWidth="1"/>
    <col min="8" max="9" width="15" style="1" customWidth="1"/>
    <col min="10" max="10" width="16.1796875" style="1" customWidth="1"/>
    <col min="11" max="16384" width="9" style="1"/>
  </cols>
  <sheetData>
    <row r="10" spans="2:9" s="2" customFormat="1" ht="30">
      <c r="B10" s="44" t="s">
        <v>0</v>
      </c>
      <c r="C10" s="44"/>
      <c r="D10" s="44"/>
      <c r="E10" s="44"/>
      <c r="F10" s="44"/>
      <c r="G10" s="44"/>
      <c r="H10" s="44"/>
    </row>
    <row r="11" spans="2:9" s="2" customFormat="1" ht="11.25" customHeight="1">
      <c r="B11" s="3"/>
      <c r="C11" s="4"/>
      <c r="E11" s="5"/>
      <c r="F11" s="5"/>
    </row>
    <row r="12" spans="2:9" ht="29.25" customHeight="1">
      <c r="B12" s="45" t="s">
        <v>1</v>
      </c>
      <c r="C12" s="45"/>
      <c r="D12" s="45"/>
      <c r="E12" s="45"/>
      <c r="F12" s="45"/>
      <c r="G12" s="45"/>
      <c r="H12" s="45"/>
    </row>
    <row r="13" spans="2:9" ht="24.75" customHeight="1" thickBot="1">
      <c r="B13" s="6" t="s">
        <v>2</v>
      </c>
      <c r="C13" s="6"/>
      <c r="D13" s="6"/>
      <c r="E13" s="6"/>
      <c r="F13" s="6"/>
      <c r="G13" s="6"/>
      <c r="H13" s="6"/>
    </row>
    <row r="14" spans="2:9" ht="18.75" customHeight="1" thickBot="1">
      <c r="B14" s="46" t="s">
        <v>3</v>
      </c>
      <c r="C14" s="46" t="s">
        <v>4</v>
      </c>
      <c r="D14" s="46" t="s">
        <v>5</v>
      </c>
      <c r="E14" s="47"/>
      <c r="F14" s="47"/>
      <c r="G14" s="46" t="s">
        <v>6</v>
      </c>
      <c r="H14" s="46" t="s">
        <v>7</v>
      </c>
      <c r="I14" s="46" t="s">
        <v>8</v>
      </c>
    </row>
    <row r="15" spans="2:9" ht="28.5" thickBot="1">
      <c r="B15" s="46"/>
      <c r="C15" s="46"/>
      <c r="D15" s="7" t="s">
        <v>9</v>
      </c>
      <c r="E15" s="7" t="s">
        <v>10</v>
      </c>
      <c r="F15" s="7" t="s">
        <v>11</v>
      </c>
      <c r="G15" s="46"/>
      <c r="H15" s="46"/>
      <c r="I15" s="46"/>
    </row>
    <row r="16" spans="2:9" ht="20.25" customHeight="1" thickBot="1">
      <c r="B16" s="48" t="s">
        <v>12</v>
      </c>
      <c r="C16" s="8" t="s">
        <v>13</v>
      </c>
      <c r="D16" s="9" t="s">
        <v>14</v>
      </c>
      <c r="E16" s="10">
        <v>2.8935185185185189E-4</v>
      </c>
      <c r="F16" s="11">
        <f t="shared" ref="F16:F21" si="0">ROUNDUP((MINUTE(E16)*60+SECOND(E16))/60,1)</f>
        <v>0.5</v>
      </c>
      <c r="G16" s="12">
        <v>0.75</v>
      </c>
      <c r="H16" s="13">
        <f t="shared" ref="H16:H21" si="1">G16*$H$22</f>
        <v>0</v>
      </c>
      <c r="I16" s="13">
        <f t="shared" ref="I16:I21" si="2">G16*$I$22</f>
        <v>0</v>
      </c>
    </row>
    <row r="17" spans="2:11" ht="14.5" thickBot="1">
      <c r="B17" s="49"/>
      <c r="C17" s="14" t="s">
        <v>15</v>
      </c>
      <c r="D17" s="15" t="s">
        <v>16</v>
      </c>
      <c r="E17" s="16">
        <v>5.0925925925925921E-4</v>
      </c>
      <c r="F17" s="17">
        <f t="shared" si="0"/>
        <v>0.79999999999999993</v>
      </c>
      <c r="G17" s="18">
        <v>1.331</v>
      </c>
      <c r="H17" s="13">
        <f t="shared" si="1"/>
        <v>0</v>
      </c>
      <c r="I17" s="13">
        <f t="shared" si="2"/>
        <v>0</v>
      </c>
    </row>
    <row r="18" spans="2:11" ht="15.75" customHeight="1" thickBot="1">
      <c r="B18" s="50" t="s">
        <v>17</v>
      </c>
      <c r="C18" s="14" t="s">
        <v>13</v>
      </c>
      <c r="D18" s="51" t="s">
        <v>18</v>
      </c>
      <c r="E18" s="16">
        <v>6.3657407407407402E-4</v>
      </c>
      <c r="F18" s="17">
        <f t="shared" si="0"/>
        <v>1</v>
      </c>
      <c r="G18" s="18">
        <v>1.361</v>
      </c>
      <c r="H18" s="13">
        <f t="shared" si="1"/>
        <v>0</v>
      </c>
      <c r="I18" s="13">
        <f t="shared" si="2"/>
        <v>0</v>
      </c>
    </row>
    <row r="19" spans="2:11" ht="14.5" thickBot="1">
      <c r="B19" s="49"/>
      <c r="C19" s="14" t="s">
        <v>19</v>
      </c>
      <c r="D19" s="52"/>
      <c r="E19" s="19">
        <v>9.4907407407407408E-4</v>
      </c>
      <c r="F19" s="20">
        <f t="shared" si="0"/>
        <v>1.4000000000000001</v>
      </c>
      <c r="G19" s="18">
        <v>1.4530000000000001</v>
      </c>
      <c r="H19" s="13">
        <f t="shared" si="1"/>
        <v>0</v>
      </c>
      <c r="I19" s="13">
        <f t="shared" si="2"/>
        <v>0</v>
      </c>
    </row>
    <row r="20" spans="2:11" ht="14.5" thickBot="1">
      <c r="B20" s="53" t="s">
        <v>20</v>
      </c>
      <c r="C20" s="14" t="s">
        <v>15</v>
      </c>
      <c r="D20" s="15" t="s">
        <v>21</v>
      </c>
      <c r="E20" s="16">
        <v>2.4074074074074076E-3</v>
      </c>
      <c r="F20" s="17">
        <f t="shared" si="0"/>
        <v>3.5</v>
      </c>
      <c r="G20" s="18">
        <v>1.726</v>
      </c>
      <c r="H20" s="13">
        <f t="shared" si="1"/>
        <v>0</v>
      </c>
      <c r="I20" s="13">
        <f t="shared" si="2"/>
        <v>0</v>
      </c>
    </row>
    <row r="21" spans="2:11" ht="14.5" thickBot="1">
      <c r="B21" s="54"/>
      <c r="C21" s="14" t="s">
        <v>22</v>
      </c>
      <c r="D21" s="15" t="s">
        <v>23</v>
      </c>
      <c r="E21" s="16">
        <v>3.6805555555555554E-3</v>
      </c>
      <c r="F21" s="17">
        <f t="shared" si="0"/>
        <v>5.3</v>
      </c>
      <c r="G21" s="18">
        <v>1.84</v>
      </c>
      <c r="H21" s="13">
        <f t="shared" si="1"/>
        <v>0</v>
      </c>
      <c r="I21" s="13">
        <f t="shared" si="2"/>
        <v>0</v>
      </c>
    </row>
    <row r="22" spans="2:11">
      <c r="G22" s="1" t="s">
        <v>24</v>
      </c>
      <c r="H22" s="21">
        <f>H24/H23</f>
        <v>0</v>
      </c>
      <c r="I22" s="21">
        <f>I24/I23</f>
        <v>0</v>
      </c>
    </row>
    <row r="23" spans="2:11">
      <c r="G23" s="1" t="s">
        <v>25</v>
      </c>
      <c r="H23" s="22">
        <v>130</v>
      </c>
      <c r="I23" s="22">
        <v>300</v>
      </c>
    </row>
    <row r="24" spans="2:11">
      <c r="G24" s="1" t="s">
        <v>26</v>
      </c>
      <c r="H24" s="42"/>
      <c r="I24" s="42"/>
    </row>
    <row r="25" spans="2:11">
      <c r="H25" s="23" t="s">
        <v>27</v>
      </c>
      <c r="I25" s="23" t="s">
        <v>27</v>
      </c>
    </row>
    <row r="26" spans="2:11">
      <c r="H26" s="24"/>
      <c r="I26" s="24"/>
      <c r="K26" s="25"/>
    </row>
    <row r="27" spans="2:11">
      <c r="H27" s="22"/>
      <c r="I27" s="22"/>
    </row>
    <row r="28" spans="2:11">
      <c r="H28" s="22"/>
      <c r="I28" s="22"/>
    </row>
    <row r="29" spans="2:11">
      <c r="H29" s="26"/>
      <c r="I29" s="26"/>
    </row>
    <row r="30" spans="2:11">
      <c r="H30" s="27"/>
      <c r="I30" s="28"/>
    </row>
    <row r="31" spans="2:11">
      <c r="H31" s="27"/>
      <c r="I31" s="28"/>
    </row>
    <row r="32" spans="2:11" ht="29.25" customHeight="1">
      <c r="B32" s="45" t="s">
        <v>28</v>
      </c>
      <c r="C32" s="45"/>
      <c r="D32" s="45"/>
      <c r="E32" s="45"/>
      <c r="F32" s="45"/>
      <c r="G32" s="45"/>
      <c r="H32" s="45"/>
    </row>
    <row r="33" spans="1:9" ht="24.75" customHeight="1" thickBot="1">
      <c r="B33" s="6" t="s">
        <v>29</v>
      </c>
      <c r="C33" s="6"/>
      <c r="D33" s="6"/>
      <c r="E33" s="6"/>
      <c r="F33" s="6"/>
      <c r="G33" s="6"/>
      <c r="H33" s="6"/>
    </row>
    <row r="34" spans="1:9" ht="18.75" customHeight="1" thickBot="1">
      <c r="B34" s="46" t="s">
        <v>3</v>
      </c>
      <c r="C34" s="46" t="s">
        <v>4</v>
      </c>
      <c r="D34" s="46" t="s">
        <v>5</v>
      </c>
      <c r="E34" s="47"/>
      <c r="F34" s="47"/>
      <c r="G34" s="46" t="s">
        <v>6</v>
      </c>
      <c r="H34" s="46" t="s">
        <v>7</v>
      </c>
      <c r="I34" s="46" t="s">
        <v>8</v>
      </c>
    </row>
    <row r="35" spans="1:9" ht="28.5" thickBot="1">
      <c r="B35" s="46"/>
      <c r="C35" s="46"/>
      <c r="D35" s="7" t="s">
        <v>9</v>
      </c>
      <c r="E35" s="7" t="s">
        <v>10</v>
      </c>
      <c r="F35" s="7" t="s">
        <v>11</v>
      </c>
      <c r="G35" s="46"/>
      <c r="H35" s="46"/>
      <c r="I35" s="46"/>
    </row>
    <row r="36" spans="1:9" ht="20.25" customHeight="1" thickBot="1">
      <c r="B36" s="48" t="s">
        <v>12</v>
      </c>
      <c r="C36" s="8" t="s">
        <v>13</v>
      </c>
      <c r="D36" s="9" t="s">
        <v>14</v>
      </c>
      <c r="E36" s="10">
        <v>5.0925925925925921E-4</v>
      </c>
      <c r="F36" s="11">
        <f t="shared" ref="F36:F41" si="3">ROUNDUP((MINUTE(E36)*60+SECOND(E36))/60,1)</f>
        <v>0.79999999999999993</v>
      </c>
      <c r="G36" s="12">
        <v>1.488</v>
      </c>
      <c r="H36" s="13">
        <f t="shared" ref="H36:H41" si="4">G36*$H$42</f>
        <v>0</v>
      </c>
      <c r="I36" s="13">
        <f t="shared" ref="I36:I41" si="5">G36*$I$42</f>
        <v>0</v>
      </c>
    </row>
    <row r="37" spans="1:9" ht="14.5" thickBot="1">
      <c r="B37" s="49"/>
      <c r="C37" s="14" t="s">
        <v>15</v>
      </c>
      <c r="D37" s="15" t="s">
        <v>16</v>
      </c>
      <c r="E37" s="16">
        <v>9.0277777777777784E-4</v>
      </c>
      <c r="F37" s="17">
        <f t="shared" si="3"/>
        <v>1.3</v>
      </c>
      <c r="G37" s="18">
        <v>2.6560000000000001</v>
      </c>
      <c r="H37" s="13">
        <f t="shared" si="4"/>
        <v>0</v>
      </c>
      <c r="I37" s="13">
        <f t="shared" si="5"/>
        <v>0</v>
      </c>
    </row>
    <row r="38" spans="1:9" ht="14.5" thickBot="1">
      <c r="B38" s="50" t="s">
        <v>30</v>
      </c>
      <c r="C38" s="14" t="s">
        <v>13</v>
      </c>
      <c r="D38" s="51" t="s">
        <v>18</v>
      </c>
      <c r="E38" s="16">
        <v>1.1689814814814816E-3</v>
      </c>
      <c r="F38" s="17">
        <f t="shared" si="3"/>
        <v>1.7000000000000002</v>
      </c>
      <c r="G38" s="18">
        <v>2.7170000000000001</v>
      </c>
      <c r="H38" s="13">
        <f t="shared" si="4"/>
        <v>0</v>
      </c>
      <c r="I38" s="13">
        <f t="shared" si="5"/>
        <v>0</v>
      </c>
    </row>
    <row r="39" spans="1:9" ht="14.5" thickBot="1">
      <c r="B39" s="49"/>
      <c r="C39" s="14" t="s">
        <v>19</v>
      </c>
      <c r="D39" s="52"/>
      <c r="E39" s="19">
        <v>1.8055555555555557E-3</v>
      </c>
      <c r="F39" s="20">
        <f t="shared" si="3"/>
        <v>2.6</v>
      </c>
      <c r="G39" s="18">
        <v>2.8580000000000001</v>
      </c>
      <c r="H39" s="13">
        <f t="shared" si="4"/>
        <v>0</v>
      </c>
      <c r="I39" s="13">
        <f t="shared" si="5"/>
        <v>0</v>
      </c>
    </row>
    <row r="40" spans="1:9" ht="14.5" thickBot="1">
      <c r="A40" s="29"/>
      <c r="B40" s="55" t="s">
        <v>31</v>
      </c>
      <c r="C40" s="30" t="s">
        <v>15</v>
      </c>
      <c r="D40" s="31"/>
      <c r="E40" s="16">
        <v>4.386574074074074E-3</v>
      </c>
      <c r="F40" s="17">
        <f t="shared" si="3"/>
        <v>6.3999999999999995</v>
      </c>
      <c r="G40" s="32">
        <v>3.3639999999999999</v>
      </c>
      <c r="H40" s="33">
        <f t="shared" si="4"/>
        <v>0</v>
      </c>
      <c r="I40" s="33">
        <f t="shared" si="5"/>
        <v>0</v>
      </c>
    </row>
    <row r="41" spans="1:9" ht="14.5" thickBot="1">
      <c r="B41" s="56"/>
      <c r="C41" s="34" t="s">
        <v>22</v>
      </c>
      <c r="D41" s="31"/>
      <c r="E41" s="35">
        <v>6.7245370370370367E-3</v>
      </c>
      <c r="F41" s="17">
        <f t="shared" si="3"/>
        <v>9.6999999999999993</v>
      </c>
      <c r="G41" s="36">
        <v>3.573</v>
      </c>
      <c r="H41" s="37">
        <f t="shared" si="4"/>
        <v>0</v>
      </c>
      <c r="I41" s="37">
        <f t="shared" si="5"/>
        <v>0</v>
      </c>
    </row>
    <row r="42" spans="1:9">
      <c r="G42" s="1" t="s">
        <v>24</v>
      </c>
      <c r="H42" s="21">
        <f>H44/H43</f>
        <v>0</v>
      </c>
      <c r="I42" s="21">
        <f>I44/I43</f>
        <v>0</v>
      </c>
    </row>
    <row r="43" spans="1:9">
      <c r="G43" s="1" t="s">
        <v>25</v>
      </c>
      <c r="H43" s="22">
        <v>130</v>
      </c>
      <c r="I43" s="22">
        <v>330</v>
      </c>
    </row>
    <row r="44" spans="1:9">
      <c r="G44" s="1" t="s">
        <v>26</v>
      </c>
      <c r="H44" s="43"/>
      <c r="I44" s="43"/>
    </row>
    <row r="45" spans="1:9">
      <c r="H45" s="38"/>
      <c r="I45" s="38"/>
    </row>
    <row r="46" spans="1:9">
      <c r="H46" s="38"/>
      <c r="I46" s="38"/>
    </row>
    <row r="47" spans="1:9">
      <c r="H47" s="38"/>
      <c r="I47" s="38"/>
    </row>
    <row r="48" spans="1:9">
      <c r="H48" s="38"/>
      <c r="I48" s="38"/>
    </row>
    <row r="49" spans="2:10">
      <c r="H49" s="38"/>
      <c r="I49" s="38"/>
    </row>
    <row r="50" spans="2:10">
      <c r="H50" s="38"/>
      <c r="I50" s="38"/>
    </row>
    <row r="51" spans="2:10">
      <c r="H51" s="38"/>
      <c r="I51" s="38"/>
    </row>
    <row r="52" spans="2:10">
      <c r="H52" s="38"/>
      <c r="I52" s="38"/>
    </row>
    <row r="53" spans="2:10" ht="32.5">
      <c r="B53" s="39" t="s">
        <v>32</v>
      </c>
      <c r="H53" s="27"/>
      <c r="I53" s="28"/>
    </row>
    <row r="54" spans="2:10" ht="24.75" customHeight="1" thickBot="1">
      <c r="B54" s="6" t="s">
        <v>2</v>
      </c>
      <c r="C54" s="6"/>
      <c r="D54" s="6"/>
      <c r="E54" s="6"/>
      <c r="F54" s="6"/>
      <c r="G54" s="6"/>
      <c r="H54" s="6"/>
    </row>
    <row r="55" spans="2:10" ht="18.75" customHeight="1" thickBot="1">
      <c r="B55" s="46" t="s">
        <v>3</v>
      </c>
      <c r="C55" s="46" t="s">
        <v>4</v>
      </c>
      <c r="D55" s="46" t="s">
        <v>5</v>
      </c>
      <c r="E55" s="47"/>
      <c r="F55" s="47"/>
      <c r="G55" s="46" t="s">
        <v>6</v>
      </c>
      <c r="H55" s="46" t="s">
        <v>33</v>
      </c>
      <c r="I55" s="46" t="s">
        <v>34</v>
      </c>
      <c r="J55" s="46" t="s">
        <v>35</v>
      </c>
    </row>
    <row r="56" spans="2:10" ht="28.5" thickBot="1">
      <c r="B56" s="46"/>
      <c r="C56" s="46"/>
      <c r="D56" s="7" t="s">
        <v>9</v>
      </c>
      <c r="E56" s="7" t="s">
        <v>10</v>
      </c>
      <c r="F56" s="7" t="s">
        <v>11</v>
      </c>
      <c r="G56" s="46"/>
      <c r="H56" s="46"/>
      <c r="I56" s="46"/>
      <c r="J56" s="46"/>
    </row>
    <row r="57" spans="2:10" ht="20.25" customHeight="1" thickBot="1">
      <c r="B57" s="48" t="s">
        <v>12</v>
      </c>
      <c r="C57" s="8" t="s">
        <v>13</v>
      </c>
      <c r="D57" s="9" t="s">
        <v>14</v>
      </c>
      <c r="E57" s="10">
        <v>6.8287037037037025E-4</v>
      </c>
      <c r="F57" s="11">
        <f t="shared" ref="F57:F62" si="6">ROUNDUP((MINUTE(E57)*60+SECOND(E57))/60,1)</f>
        <v>1</v>
      </c>
      <c r="G57" s="12">
        <v>1.0620000000000001</v>
      </c>
      <c r="H57" s="13">
        <f>G57*$H$63</f>
        <v>0</v>
      </c>
      <c r="I57" s="13">
        <f>G57*$I$63</f>
        <v>0</v>
      </c>
      <c r="J57" s="13">
        <f>G57*$J$63</f>
        <v>0</v>
      </c>
    </row>
    <row r="58" spans="2:10" ht="14.5" thickBot="1">
      <c r="B58" s="49"/>
      <c r="C58" s="14" t="s">
        <v>15</v>
      </c>
      <c r="D58" s="15" t="s">
        <v>16</v>
      </c>
      <c r="E58" s="16">
        <v>1.1226851851851851E-3</v>
      </c>
      <c r="F58" s="17">
        <f t="shared" si="6"/>
        <v>1.7000000000000002</v>
      </c>
      <c r="G58" s="18">
        <v>1.508</v>
      </c>
      <c r="H58" s="13">
        <f t="shared" ref="H58:H62" si="7">G58*$H$63</f>
        <v>0</v>
      </c>
      <c r="I58" s="13">
        <f t="shared" ref="I58:I62" si="8">G58*$I$63</f>
        <v>0</v>
      </c>
      <c r="J58" s="13">
        <f t="shared" ref="J58:J62" si="9">G58*$J$63</f>
        <v>0</v>
      </c>
    </row>
    <row r="59" spans="2:10" ht="15.75" customHeight="1" thickBot="1">
      <c r="B59" s="50" t="s">
        <v>17</v>
      </c>
      <c r="C59" s="14" t="s">
        <v>19</v>
      </c>
      <c r="D59" s="51" t="s">
        <v>18</v>
      </c>
      <c r="E59" s="16">
        <v>1.1226851851851851E-3</v>
      </c>
      <c r="F59" s="17">
        <f t="shared" si="6"/>
        <v>1.7000000000000002</v>
      </c>
      <c r="G59" s="18">
        <v>1.9179999999999999</v>
      </c>
      <c r="H59" s="13">
        <f t="shared" si="7"/>
        <v>0</v>
      </c>
      <c r="I59" s="13">
        <f t="shared" si="8"/>
        <v>0</v>
      </c>
      <c r="J59" s="13">
        <f t="shared" si="9"/>
        <v>0</v>
      </c>
    </row>
    <row r="60" spans="2:10" ht="14.5" thickBot="1">
      <c r="B60" s="49"/>
      <c r="C60" s="14" t="s">
        <v>36</v>
      </c>
      <c r="D60" s="52"/>
      <c r="E60" s="19">
        <v>2.1874999999999998E-3</v>
      </c>
      <c r="F60" s="20">
        <f t="shared" si="6"/>
        <v>3.2</v>
      </c>
      <c r="G60" s="18">
        <v>2.1269999999999998</v>
      </c>
      <c r="H60" s="13">
        <f t="shared" si="7"/>
        <v>0</v>
      </c>
      <c r="I60" s="13">
        <f t="shared" si="8"/>
        <v>0</v>
      </c>
      <c r="J60" s="13">
        <f t="shared" si="9"/>
        <v>0</v>
      </c>
    </row>
    <row r="61" spans="2:10" ht="14.5" thickBot="1">
      <c r="B61" s="53" t="s">
        <v>20</v>
      </c>
      <c r="C61" s="14" t="s">
        <v>15</v>
      </c>
      <c r="D61" s="15" t="s">
        <v>21</v>
      </c>
      <c r="E61" s="16">
        <v>2.1759259259259258E-3</v>
      </c>
      <c r="F61" s="17">
        <f t="shared" si="6"/>
        <v>3.2</v>
      </c>
      <c r="G61" s="18">
        <v>1.8879999999999999</v>
      </c>
      <c r="H61" s="13">
        <f t="shared" si="7"/>
        <v>0</v>
      </c>
      <c r="I61" s="13">
        <f t="shared" si="8"/>
        <v>0</v>
      </c>
      <c r="J61" s="13">
        <f t="shared" si="9"/>
        <v>0</v>
      </c>
    </row>
    <row r="62" spans="2:10" ht="14.5" thickBot="1">
      <c r="B62" s="54"/>
      <c r="C62" s="14" t="s">
        <v>22</v>
      </c>
      <c r="D62" s="15" t="s">
        <v>23</v>
      </c>
      <c r="E62" s="16">
        <v>3.2407407407407406E-3</v>
      </c>
      <c r="F62" s="17">
        <f t="shared" si="6"/>
        <v>4.6999999999999993</v>
      </c>
      <c r="G62" s="18">
        <v>2.0219999999999998</v>
      </c>
      <c r="H62" s="13">
        <f t="shared" si="7"/>
        <v>0</v>
      </c>
      <c r="I62" s="13">
        <f t="shared" si="8"/>
        <v>0</v>
      </c>
      <c r="J62" s="13">
        <f t="shared" si="9"/>
        <v>0</v>
      </c>
    </row>
    <row r="63" spans="2:10">
      <c r="G63" s="1" t="s">
        <v>24</v>
      </c>
      <c r="H63" s="21">
        <f>H65/H64</f>
        <v>0</v>
      </c>
      <c r="I63" s="21">
        <f>I65/I64</f>
        <v>0</v>
      </c>
      <c r="J63" s="21">
        <f>J65/J64</f>
        <v>0</v>
      </c>
    </row>
    <row r="64" spans="2:10">
      <c r="G64" s="1" t="s">
        <v>25</v>
      </c>
      <c r="H64" s="22">
        <v>160</v>
      </c>
      <c r="I64" s="22">
        <v>330</v>
      </c>
      <c r="J64" s="22">
        <v>700</v>
      </c>
    </row>
    <row r="65" spans="2:10">
      <c r="G65" s="1" t="s">
        <v>26</v>
      </c>
      <c r="H65" s="42"/>
      <c r="I65" s="42"/>
      <c r="J65" s="42"/>
    </row>
    <row r="66" spans="2:10">
      <c r="H66" s="23" t="s">
        <v>27</v>
      </c>
      <c r="I66" s="23" t="s">
        <v>27</v>
      </c>
      <c r="J66" s="23" t="s">
        <v>27</v>
      </c>
    </row>
    <row r="67" spans="2:10">
      <c r="H67" s="23"/>
      <c r="I67" s="23"/>
      <c r="J67" s="23"/>
    </row>
    <row r="68" spans="2:10">
      <c r="H68" s="23"/>
      <c r="I68" s="23"/>
      <c r="J68" s="23"/>
    </row>
    <row r="69" spans="2:10">
      <c r="H69" s="23"/>
      <c r="I69" s="23"/>
      <c r="J69" s="23"/>
    </row>
    <row r="70" spans="2:10">
      <c r="H70" s="23"/>
      <c r="I70" s="23"/>
      <c r="J70" s="23"/>
    </row>
    <row r="71" spans="2:10">
      <c r="H71" s="23"/>
      <c r="I71" s="23"/>
      <c r="J71" s="23"/>
    </row>
    <row r="72" spans="2:10">
      <c r="H72" s="23"/>
      <c r="I72" s="23"/>
      <c r="J72" s="23"/>
    </row>
    <row r="73" spans="2:10" ht="32.5">
      <c r="B73" s="39" t="s">
        <v>37</v>
      </c>
      <c r="H73" s="27"/>
      <c r="I73" s="28"/>
    </row>
    <row r="74" spans="2:10" ht="24.75" customHeight="1" thickBot="1">
      <c r="B74" s="6" t="s">
        <v>29</v>
      </c>
      <c r="C74" s="6"/>
      <c r="D74" s="6"/>
      <c r="E74" s="6"/>
      <c r="F74" s="6"/>
      <c r="G74" s="6"/>
      <c r="H74" s="6"/>
    </row>
    <row r="75" spans="2:10" ht="18.75" customHeight="1" thickBot="1">
      <c r="B75" s="46" t="s">
        <v>3</v>
      </c>
      <c r="C75" s="46" t="s">
        <v>4</v>
      </c>
      <c r="D75" s="46" t="s">
        <v>5</v>
      </c>
      <c r="E75" s="47"/>
      <c r="F75" s="47"/>
      <c r="G75" s="46" t="s">
        <v>6</v>
      </c>
      <c r="H75" s="46" t="s">
        <v>33</v>
      </c>
      <c r="I75" s="46" t="s">
        <v>34</v>
      </c>
      <c r="J75" s="46" t="s">
        <v>35</v>
      </c>
    </row>
    <row r="76" spans="2:10" ht="28.5" thickBot="1">
      <c r="B76" s="46"/>
      <c r="C76" s="46"/>
      <c r="D76" s="7" t="s">
        <v>9</v>
      </c>
      <c r="E76" s="7" t="s">
        <v>10</v>
      </c>
      <c r="F76" s="7" t="s">
        <v>11</v>
      </c>
      <c r="G76" s="46"/>
      <c r="H76" s="46"/>
      <c r="I76" s="46"/>
      <c r="J76" s="46"/>
    </row>
    <row r="77" spans="2:10" ht="20.25" customHeight="1" thickBot="1">
      <c r="B77" s="48" t="s">
        <v>12</v>
      </c>
      <c r="C77" s="8" t="s">
        <v>13</v>
      </c>
      <c r="D77" s="9" t="s">
        <v>14</v>
      </c>
      <c r="E77" s="10">
        <v>1.1226851851851851E-3</v>
      </c>
      <c r="F77" s="11">
        <f t="shared" ref="F77:F82" si="10">ROUNDUP((MINUTE(E77)*60+SECOND(E77))/60,1)</f>
        <v>1.7000000000000002</v>
      </c>
      <c r="G77" s="12">
        <v>2.0579999999999998</v>
      </c>
      <c r="H77" s="13">
        <f>G77*$H$83</f>
        <v>0</v>
      </c>
      <c r="I77" s="13">
        <f>G77*$I$83</f>
        <v>0</v>
      </c>
      <c r="J77" s="13">
        <f>G77*$J$83</f>
        <v>0</v>
      </c>
    </row>
    <row r="78" spans="2:10" ht="14.5" thickBot="1">
      <c r="B78" s="49"/>
      <c r="C78" s="14" t="s">
        <v>15</v>
      </c>
      <c r="D78" s="15" t="s">
        <v>16</v>
      </c>
      <c r="E78" s="16">
        <v>1.9560185185185184E-3</v>
      </c>
      <c r="F78" s="17">
        <f t="shared" si="10"/>
        <v>2.9</v>
      </c>
      <c r="G78" s="18">
        <v>2.9580000000000002</v>
      </c>
      <c r="H78" s="13">
        <f t="shared" ref="H78:H82" si="11">G78*$H$83</f>
        <v>0</v>
      </c>
      <c r="I78" s="13">
        <f t="shared" ref="I78:I82" si="12">G78*$I$83</f>
        <v>0</v>
      </c>
      <c r="J78" s="13">
        <f t="shared" ref="J78:J82" si="13">G78*$J$83</f>
        <v>0</v>
      </c>
    </row>
    <row r="79" spans="2:10" ht="15.75" customHeight="1" thickBot="1">
      <c r="B79" s="50" t="s">
        <v>17</v>
      </c>
      <c r="C79" s="14" t="s">
        <v>19</v>
      </c>
      <c r="D79" s="51" t="s">
        <v>18</v>
      </c>
      <c r="E79" s="16">
        <v>1.9560185185185184E-3</v>
      </c>
      <c r="F79" s="17">
        <f t="shared" si="10"/>
        <v>2.9</v>
      </c>
      <c r="G79" s="18">
        <v>3.7919999999999998</v>
      </c>
      <c r="H79" s="13">
        <f t="shared" si="11"/>
        <v>0</v>
      </c>
      <c r="I79" s="13">
        <f t="shared" si="12"/>
        <v>0</v>
      </c>
      <c r="J79" s="13">
        <f t="shared" si="13"/>
        <v>0</v>
      </c>
    </row>
    <row r="80" spans="2:10" ht="14.5" thickBot="1">
      <c r="B80" s="49"/>
      <c r="C80" s="14" t="s">
        <v>36</v>
      </c>
      <c r="D80" s="52"/>
      <c r="E80" s="19">
        <v>3.8541666666666668E-3</v>
      </c>
      <c r="F80" s="20">
        <f t="shared" si="10"/>
        <v>5.6</v>
      </c>
      <c r="G80" s="18">
        <v>4.149</v>
      </c>
      <c r="H80" s="13">
        <f t="shared" si="11"/>
        <v>0</v>
      </c>
      <c r="I80" s="13">
        <f t="shared" si="12"/>
        <v>0</v>
      </c>
      <c r="J80" s="13">
        <f t="shared" si="13"/>
        <v>0</v>
      </c>
    </row>
    <row r="81" spans="2:10" ht="14.5" thickBot="1">
      <c r="B81" s="53" t="s">
        <v>20</v>
      </c>
      <c r="C81" s="14" t="s">
        <v>15</v>
      </c>
      <c r="D81" s="15" t="s">
        <v>21</v>
      </c>
      <c r="E81" s="16">
        <v>3.8541666666666668E-3</v>
      </c>
      <c r="F81" s="17">
        <f t="shared" si="10"/>
        <v>5.6</v>
      </c>
      <c r="G81" s="18">
        <v>3.6960000000000002</v>
      </c>
      <c r="H81" s="13">
        <f t="shared" si="11"/>
        <v>0</v>
      </c>
      <c r="I81" s="13">
        <f t="shared" si="12"/>
        <v>0</v>
      </c>
      <c r="J81" s="13">
        <f t="shared" si="13"/>
        <v>0</v>
      </c>
    </row>
    <row r="82" spans="2:10" ht="14.5" thickBot="1">
      <c r="B82" s="54"/>
      <c r="C82" s="14" t="s">
        <v>22</v>
      </c>
      <c r="D82" s="15" t="s">
        <v>23</v>
      </c>
      <c r="E82" s="16">
        <v>5.7407407407407416E-3</v>
      </c>
      <c r="F82" s="17">
        <f t="shared" si="10"/>
        <v>8.2999999999999989</v>
      </c>
      <c r="G82" s="18">
        <v>3.903</v>
      </c>
      <c r="H82" s="13">
        <f t="shared" si="11"/>
        <v>0</v>
      </c>
      <c r="I82" s="13">
        <f t="shared" si="12"/>
        <v>0</v>
      </c>
      <c r="J82" s="13">
        <f t="shared" si="13"/>
        <v>0</v>
      </c>
    </row>
    <row r="83" spans="2:10">
      <c r="G83" s="1" t="s">
        <v>24</v>
      </c>
      <c r="H83" s="21">
        <f>H85/H84</f>
        <v>0</v>
      </c>
      <c r="I83" s="21">
        <f>I85/I84</f>
        <v>0</v>
      </c>
      <c r="J83" s="21">
        <f>J85/J84</f>
        <v>0</v>
      </c>
    </row>
    <row r="84" spans="2:10">
      <c r="G84" s="1" t="s">
        <v>25</v>
      </c>
      <c r="H84" s="22">
        <v>160</v>
      </c>
      <c r="I84" s="22">
        <v>330</v>
      </c>
      <c r="J84" s="22">
        <v>700</v>
      </c>
    </row>
    <row r="85" spans="2:10">
      <c r="G85" s="1" t="s">
        <v>26</v>
      </c>
      <c r="H85" s="42"/>
      <c r="I85" s="42"/>
      <c r="J85" s="42"/>
    </row>
    <row r="86" spans="2:10">
      <c r="H86" s="23" t="s">
        <v>27</v>
      </c>
      <c r="I86" s="23" t="s">
        <v>27</v>
      </c>
      <c r="J86" s="23" t="s">
        <v>27</v>
      </c>
    </row>
    <row r="94" spans="2:10" ht="14.5" thickBot="1"/>
    <row r="95" spans="2:10" ht="18">
      <c r="B95" s="60" t="s">
        <v>38</v>
      </c>
      <c r="C95" s="61"/>
      <c r="D95" s="61"/>
      <c r="E95" s="61"/>
      <c r="F95" s="61"/>
      <c r="G95" s="61"/>
      <c r="H95" s="62"/>
    </row>
    <row r="96" spans="2:10" ht="15.5">
      <c r="B96" s="40" t="s">
        <v>39</v>
      </c>
      <c r="C96" s="63" t="s">
        <v>40</v>
      </c>
      <c r="D96" s="64"/>
      <c r="E96" s="64"/>
      <c r="F96" s="64"/>
      <c r="G96" s="64"/>
      <c r="H96" s="65"/>
    </row>
    <row r="97" spans="2:8" ht="15.5">
      <c r="B97" s="40" t="s">
        <v>41</v>
      </c>
      <c r="C97" s="63" t="s">
        <v>42</v>
      </c>
      <c r="D97" s="64"/>
      <c r="E97" s="64"/>
      <c r="F97" s="64"/>
      <c r="G97" s="64"/>
      <c r="H97" s="65"/>
    </row>
    <row r="98" spans="2:8" ht="15.5">
      <c r="B98" s="40" t="s">
        <v>43</v>
      </c>
      <c r="C98" s="63" t="s">
        <v>44</v>
      </c>
      <c r="D98" s="64"/>
      <c r="E98" s="64"/>
      <c r="F98" s="64"/>
      <c r="G98" s="64"/>
      <c r="H98" s="65"/>
    </row>
    <row r="99" spans="2:8" ht="15.5">
      <c r="B99" s="40" t="s">
        <v>45</v>
      </c>
      <c r="C99" s="63" t="s">
        <v>46</v>
      </c>
      <c r="D99" s="64"/>
      <c r="E99" s="64"/>
      <c r="F99" s="64"/>
      <c r="G99" s="64"/>
      <c r="H99" s="65"/>
    </row>
    <row r="100" spans="2:8" ht="15.5">
      <c r="B100" s="66" t="s">
        <v>47</v>
      </c>
      <c r="C100" s="67"/>
      <c r="D100" s="67"/>
      <c r="E100" s="67"/>
      <c r="F100" s="67"/>
      <c r="G100" s="67"/>
      <c r="H100" s="68"/>
    </row>
    <row r="101" spans="2:8" ht="15.5">
      <c r="B101" s="41" t="s">
        <v>48</v>
      </c>
      <c r="C101" s="57" t="s">
        <v>49</v>
      </c>
      <c r="D101" s="58"/>
      <c r="E101" s="58"/>
      <c r="F101" s="58"/>
      <c r="G101" s="58"/>
      <c r="H101" s="59"/>
    </row>
  </sheetData>
  <sheetProtection password="CC7F" sheet="1" objects="1" scenarios="1"/>
  <mergeCells count="52">
    <mergeCell ref="C101:H101"/>
    <mergeCell ref="B95:H95"/>
    <mergeCell ref="C96:H96"/>
    <mergeCell ref="C97:H97"/>
    <mergeCell ref="C98:H98"/>
    <mergeCell ref="C99:H99"/>
    <mergeCell ref="B100:H100"/>
    <mergeCell ref="I75:I76"/>
    <mergeCell ref="J75:J76"/>
    <mergeCell ref="B77:B78"/>
    <mergeCell ref="B79:B80"/>
    <mergeCell ref="D79:D80"/>
    <mergeCell ref="G75:G76"/>
    <mergeCell ref="H75:H76"/>
    <mergeCell ref="B81:B82"/>
    <mergeCell ref="B61:B62"/>
    <mergeCell ref="B75:B76"/>
    <mergeCell ref="C75:C76"/>
    <mergeCell ref="D75:F75"/>
    <mergeCell ref="G55:G56"/>
    <mergeCell ref="H55:H56"/>
    <mergeCell ref="I55:I56"/>
    <mergeCell ref="J55:J56"/>
    <mergeCell ref="B57:B58"/>
    <mergeCell ref="B59:B60"/>
    <mergeCell ref="D59:D60"/>
    <mergeCell ref="B36:B37"/>
    <mergeCell ref="B38:B39"/>
    <mergeCell ref="D38:D39"/>
    <mergeCell ref="B40:B41"/>
    <mergeCell ref="B55:B56"/>
    <mergeCell ref="C55:C56"/>
    <mergeCell ref="D55:F55"/>
    <mergeCell ref="I34:I35"/>
    <mergeCell ref="I14:I15"/>
    <mergeCell ref="B16:B17"/>
    <mergeCell ref="B18:B19"/>
    <mergeCell ref="D18:D19"/>
    <mergeCell ref="B20:B21"/>
    <mergeCell ref="B32:H32"/>
    <mergeCell ref="B34:B35"/>
    <mergeCell ref="C34:C35"/>
    <mergeCell ref="D34:F34"/>
    <mergeCell ref="G34:G35"/>
    <mergeCell ref="H34:H35"/>
    <mergeCell ref="B10:H10"/>
    <mergeCell ref="B12:H12"/>
    <mergeCell ref="B14:B15"/>
    <mergeCell ref="C14:C15"/>
    <mergeCell ref="D14:F14"/>
    <mergeCell ref="G14:G15"/>
    <mergeCell ref="H14:H15"/>
  </mergeCells>
  <pageMargins left="0.7" right="0.7" top="0.75" bottom="0.75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Bigwood</dc:creator>
  <cp:lastModifiedBy>Alistair Wright</cp:lastModifiedBy>
  <dcterms:created xsi:type="dcterms:W3CDTF">2021-11-19T16:39:31Z</dcterms:created>
  <dcterms:modified xsi:type="dcterms:W3CDTF">2022-05-18T08:46:04Z</dcterms:modified>
</cp:coreProperties>
</file>